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280" activeTab="0"/>
  </bookViews>
  <sheets>
    <sheet name="Sicilia" sheetId="1" r:id="rId1"/>
  </sheets>
  <definedNames/>
  <calcPr fullCalcOnLoad="1"/>
</workbook>
</file>

<file path=xl/sharedStrings.xml><?xml version="1.0" encoding="utf-8"?>
<sst xmlns="http://schemas.openxmlformats.org/spreadsheetml/2006/main" count="170" uniqueCount="121">
  <si>
    <t xml:space="preserve">ISTITUTO </t>
  </si>
  <si>
    <t xml:space="preserve">INDIRIZZO </t>
  </si>
  <si>
    <t>CAP</t>
  </si>
  <si>
    <t>CITTA'</t>
  </si>
  <si>
    <t>PV</t>
  </si>
  <si>
    <t>COD MECC</t>
  </si>
  <si>
    <t>EMAIL</t>
  </si>
  <si>
    <t>TEL</t>
  </si>
  <si>
    <t>FAX</t>
  </si>
  <si>
    <t>AGRIGENTO</t>
  </si>
  <si>
    <t>CALTANISSETTA</t>
  </si>
  <si>
    <t>CATANIA</t>
  </si>
  <si>
    <t>CT</t>
  </si>
  <si>
    <t>CL</t>
  </si>
  <si>
    <t>AG</t>
  </si>
  <si>
    <t>PIAZZA ARMERINA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</si>
  <si>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</si>
  <si>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</si>
  <si>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</si>
  <si>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</si>
  <si>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</si>
  <si>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</si>
  <si>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</si>
  <si>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</si>
  <si>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</si>
  <si>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</si>
  <si>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</si>
  <si>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AGRC01000L</t>
  </si>
  <si>
    <t>92100</t>
  </si>
  <si>
    <t>0922 604313</t>
  </si>
  <si>
    <t>0922 604319</t>
  </si>
  <si>
    <t>agrc01000l@istruzione.it</t>
  </si>
  <si>
    <t>CLPS01000C</t>
  </si>
  <si>
    <t>93100</t>
  </si>
  <si>
    <t>clps01000c@istruzione.it</t>
  </si>
  <si>
    <t>0934 591533</t>
  </si>
  <si>
    <t>0934 592908</t>
  </si>
  <si>
    <t>CTPS040009</t>
  </si>
  <si>
    <t>ctps040009@istruzione.it</t>
  </si>
  <si>
    <t>095 7124362</t>
  </si>
  <si>
    <t>entf01000v@istruzione.it</t>
  </si>
  <si>
    <t>METF05000R</t>
  </si>
  <si>
    <t>metf05000r@istruzione.it</t>
  </si>
  <si>
    <t>090 5728381</t>
  </si>
  <si>
    <t>PATF010004</t>
  </si>
  <si>
    <t>patf010004@istruzione.it</t>
  </si>
  <si>
    <t>091 474126</t>
  </si>
  <si>
    <t>RGTF01000V</t>
  </si>
  <si>
    <t>rgtf01000v@istruzione.it</t>
  </si>
  <si>
    <t>091 227676</t>
  </si>
  <si>
    <t>SRPS04000D</t>
  </si>
  <si>
    <t>srps04000d@istruzione.it</t>
  </si>
  <si>
    <t>0931 39446</t>
  </si>
  <si>
    <t>tptf020006@istruzione.it</t>
  </si>
  <si>
    <t>0923 23982</t>
  </si>
  <si>
    <t>095 497105</t>
  </si>
  <si>
    <t>090 360116</t>
  </si>
  <si>
    <t>091 6494211</t>
  </si>
  <si>
    <t>0932 624026</t>
  </si>
  <si>
    <t>0931 38043</t>
  </si>
  <si>
    <t>0923 29498</t>
  </si>
  <si>
    <t>0935 682016</t>
  </si>
  <si>
    <t>0935 682015</t>
  </si>
  <si>
    <t>ENIS00700G</t>
  </si>
  <si>
    <t>N° seminari</t>
  </si>
  <si>
    <t>TPIS01800P</t>
  </si>
  <si>
    <t>Costo complessivo</t>
  </si>
  <si>
    <t>Costo Richiesto per modulo</t>
  </si>
  <si>
    <t>Seminario conclusivo</t>
  </si>
  <si>
    <t>Totale per Regione</t>
  </si>
  <si>
    <t>Direttore Generale</t>
  </si>
  <si>
    <t>USR</t>
  </si>
  <si>
    <t>Al Direttore Generale</t>
  </si>
  <si>
    <t>Uffico Scolastico Regionale</t>
  </si>
  <si>
    <t>Via G. Fattori, 60</t>
  </si>
  <si>
    <t>Esperti/Consulenti/Tutor</t>
  </si>
  <si>
    <t>Direzione e Coordinamento</t>
  </si>
  <si>
    <t>PersonaleDocente/Ata coinvolto nella Organizzazione</t>
  </si>
  <si>
    <t>Noleggio attrezzature</t>
  </si>
  <si>
    <t>Materiale didattico e di consumo</t>
  </si>
  <si>
    <t>Spese vitto/Viaggio/alloggio</t>
  </si>
  <si>
    <t>Assicurazioni e trasporti</t>
  </si>
  <si>
    <t>Produzione di materiali</t>
  </si>
  <si>
    <t>Pubblicità/sensibilizzazione</t>
  </si>
  <si>
    <t>Spese generali</t>
  </si>
  <si>
    <t>TOTALE</t>
  </si>
  <si>
    <t>Codice progetto</t>
  </si>
  <si>
    <t>B-3-FSE-2008-9</t>
  </si>
  <si>
    <t>B-3-FSE-2008-7</t>
  </si>
  <si>
    <t>B-3-FSE-2008-4</t>
  </si>
  <si>
    <t>B-3-FSE-2008-5</t>
  </si>
  <si>
    <t>B-3-FSE-2008-3</t>
  </si>
  <si>
    <t>B-3-FSE-2008-8</t>
  </si>
  <si>
    <t>B-3-FSE-2008-6</t>
  </si>
  <si>
    <t>B-3-FSE-2008-1</t>
  </si>
  <si>
    <t>B-3-FSE-2008-2</t>
  </si>
  <si>
    <t>A. Volta</t>
  </si>
  <si>
    <t>G. Galilei</t>
  </si>
  <si>
    <t>E. Majorana</t>
  </si>
  <si>
    <t>G. Marconi</t>
  </si>
  <si>
    <t>L. Einaudi</t>
  </si>
  <si>
    <t>L.da Vinci</t>
  </si>
  <si>
    <t>Istituto Tecnico Industriale</t>
  </si>
  <si>
    <t>Istituto Prof.le Servizi Comm.li</t>
  </si>
  <si>
    <t>Istituto Istruzione Secondaria Superiore</t>
  </si>
  <si>
    <t>Liceo Scientifico</t>
  </si>
  <si>
    <t>Via Regione Siciliana</t>
  </si>
  <si>
    <t>Via N. Martoglio 1</t>
  </si>
  <si>
    <t>Piazza Senatore Marescalchi, 2</t>
  </si>
  <si>
    <t>Rione Santa Chiara</t>
  </si>
  <si>
    <t>Via Vescovo Maurizio 73 - 75</t>
  </si>
  <si>
    <t>Passaggio dei Picciotti 1</t>
  </si>
  <si>
    <t>Via Pietro Nenni</t>
  </si>
  <si>
    <t>Via Pitia 13</t>
  </si>
  <si>
    <t>Piazza XXI Aprile</t>
  </si>
  <si>
    <t>Indirizzo_1</t>
  </si>
  <si>
    <t>Cap_1</t>
  </si>
  <si>
    <t>Città_1</t>
  </si>
  <si>
    <t>PV_1</t>
  </si>
  <si>
    <t>Nome</t>
  </si>
  <si>
    <t>N. Gallo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</si>
</sst>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h\.mm\.ss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4" fillId="0" borderId="1" xfId="19" applyNumberFormat="1" applyFont="1" applyBorder="1" applyAlignment="1">
      <alignment horizontal="left"/>
      <protection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3" fontId="5" fillId="2" borderId="1" xfId="17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3" fontId="4" fillId="0" borderId="1" xfId="17" applyFont="1" applyFill="1" applyBorder="1" applyAlignment="1">
      <alignment horizontal="center" vertical="top" wrapText="1"/>
    </xf>
    <xf numFmtId="43" fontId="4" fillId="0" borderId="1" xfId="17" applyFont="1" applyBorder="1" applyAlignment="1">
      <alignment/>
    </xf>
    <xf numFmtId="2" fontId="5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2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43" fontId="7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BI-CAB_IBAN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3.140625" style="0" customWidth="1"/>
    <col min="2" max="2" width="31.57421875" style="0" customWidth="1"/>
    <col min="3" max="3" width="15.140625" style="0" customWidth="1"/>
    <col min="4" max="5" width="0" style="0" hidden="1" customWidth="1"/>
    <col min="6" max="6" width="18.7109375" style="0" customWidth="1"/>
    <col min="7" max="10" width="0" style="0" hidden="1" customWidth="1"/>
    <col min="12" max="13" width="0" style="0" hidden="1" customWidth="1"/>
    <col min="14" max="14" width="13.28125" style="0" customWidth="1"/>
    <col min="15" max="32" width="0" style="0" hidden="1" customWidth="1"/>
    <col min="33" max="33" width="14.421875" style="0" bestFit="1" customWidth="1"/>
  </cols>
  <sheetData>
    <row r="1" spans="1:33" ht="36" customHeight="1">
      <c r="A1" s="2" t="s">
        <v>5</v>
      </c>
      <c r="B1" s="2" t="s">
        <v>0</v>
      </c>
      <c r="C1" s="2" t="s">
        <v>119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</v>
      </c>
      <c r="I1" s="2" t="s">
        <v>7</v>
      </c>
      <c r="J1" s="14" t="s">
        <v>8</v>
      </c>
      <c r="K1" s="2" t="s">
        <v>64</v>
      </c>
      <c r="L1" s="7" t="s">
        <v>67</v>
      </c>
      <c r="M1" s="7" t="s">
        <v>68</v>
      </c>
      <c r="N1" s="7" t="s">
        <v>66</v>
      </c>
      <c r="O1" s="7" t="s">
        <v>69</v>
      </c>
      <c r="P1" s="7" t="s">
        <v>75</v>
      </c>
      <c r="Q1" s="7" t="s">
        <v>76</v>
      </c>
      <c r="R1" s="7" t="s">
        <v>77</v>
      </c>
      <c r="S1" s="7" t="s">
        <v>78</v>
      </c>
      <c r="T1" s="7" t="s">
        <v>79</v>
      </c>
      <c r="U1" s="7" t="s">
        <v>80</v>
      </c>
      <c r="V1" s="7" t="s">
        <v>81</v>
      </c>
      <c r="W1" s="7" t="s">
        <v>82</v>
      </c>
      <c r="X1" s="7" t="s">
        <v>83</v>
      </c>
      <c r="Y1" s="7" t="s">
        <v>84</v>
      </c>
      <c r="Z1" s="7" t="s">
        <v>85</v>
      </c>
      <c r="AA1" s="10" t="s">
        <v>70</v>
      </c>
      <c r="AB1" s="11" t="s">
        <v>71</v>
      </c>
      <c r="AC1" s="11" t="s">
        <v>115</v>
      </c>
      <c r="AD1" s="11" t="s">
        <v>116</v>
      </c>
      <c r="AE1" s="11" t="s">
        <v>117</v>
      </c>
      <c r="AF1" s="11" t="s">
        <v>118</v>
      </c>
      <c r="AG1" s="2" t="s">
        <v>86</v>
      </c>
    </row>
    <row r="2" spans="1:33" ht="25.5">
      <c r="A2" s="1" t="s">
        <v>27</v>
      </c>
      <c r="B2" s="3" t="s">
        <v>103</v>
      </c>
      <c r="C2" s="3" t="s">
        <v>120</v>
      </c>
      <c r="D2" s="3" t="s">
        <v>106</v>
      </c>
      <c r="E2" s="4" t="s">
        <v>28</v>
      </c>
      <c r="F2" s="3" t="s">
        <v>9</v>
      </c>
      <c r="G2" s="4" t="s">
        <v>14</v>
      </c>
      <c r="H2" s="3" t="s">
        <v>31</v>
      </c>
      <c r="I2" s="6" t="s">
        <v>29</v>
      </c>
      <c r="J2" s="16" t="s">
        <v>30</v>
      </c>
      <c r="K2" s="8">
        <v>4</v>
      </c>
      <c r="L2" s="13">
        <v>21532</v>
      </c>
      <c r="M2" s="13"/>
      <c r="N2" s="13">
        <f aca="true" t="shared" si="0" ref="N2:N9">+K2*L2</f>
        <v>86128</v>
      </c>
      <c r="O2" s="3"/>
      <c r="P2" s="13">
        <v>6120</v>
      </c>
      <c r="Q2" s="13">
        <v>600</v>
      </c>
      <c r="R2" s="13">
        <v>2549</v>
      </c>
      <c r="S2" s="13">
        <v>0</v>
      </c>
      <c r="T2" s="13">
        <v>1073</v>
      </c>
      <c r="U2" s="13">
        <v>10240</v>
      </c>
      <c r="V2" s="13">
        <v>300</v>
      </c>
      <c r="W2" s="13">
        <v>150</v>
      </c>
      <c r="X2" s="13">
        <v>200</v>
      </c>
      <c r="Y2" s="13">
        <v>300</v>
      </c>
      <c r="Z2" s="12">
        <f aca="true" t="shared" si="1" ref="Z2:Z10">SUM(P2:Y2)</f>
        <v>21532</v>
      </c>
      <c r="AA2" s="3" t="s">
        <v>72</v>
      </c>
      <c r="AB2" s="3" t="s">
        <v>73</v>
      </c>
      <c r="AC2" s="3" t="s">
        <v>74</v>
      </c>
      <c r="AD2" s="3">
        <v>90146</v>
      </c>
      <c r="AE2" s="3" t="s">
        <v>19</v>
      </c>
      <c r="AF2" s="3" t="s">
        <v>20</v>
      </c>
      <c r="AG2" s="15" t="s">
        <v>87</v>
      </c>
    </row>
    <row r="3" spans="1:33" ht="25.5">
      <c r="A3" s="1" t="s">
        <v>32</v>
      </c>
      <c r="B3" s="3" t="s">
        <v>105</v>
      </c>
      <c r="C3" s="3" t="s">
        <v>96</v>
      </c>
      <c r="D3" s="3" t="s">
        <v>107</v>
      </c>
      <c r="E3" s="4" t="s">
        <v>33</v>
      </c>
      <c r="F3" s="3" t="s">
        <v>10</v>
      </c>
      <c r="G3" s="4" t="s">
        <v>13</v>
      </c>
      <c r="H3" s="3" t="s">
        <v>34</v>
      </c>
      <c r="I3" s="6" t="s">
        <v>35</v>
      </c>
      <c r="J3" s="16" t="s">
        <v>36</v>
      </c>
      <c r="K3" s="8">
        <v>3</v>
      </c>
      <c r="L3" s="13">
        <f>(40650+40650+40200)/3</f>
        <v>40500</v>
      </c>
      <c r="M3" s="13"/>
      <c r="N3" s="13">
        <f t="shared" si="0"/>
        <v>121500</v>
      </c>
      <c r="O3" s="3"/>
      <c r="P3" s="13">
        <v>5700</v>
      </c>
      <c r="Q3" s="13">
        <v>1000</v>
      </c>
      <c r="R3" s="13">
        <v>3800</v>
      </c>
      <c r="S3" s="13">
        <v>800</v>
      </c>
      <c r="T3" s="13">
        <v>1600</v>
      </c>
      <c r="U3" s="13">
        <v>24000</v>
      </c>
      <c r="V3" s="13">
        <v>1000</v>
      </c>
      <c r="W3" s="13">
        <v>2400</v>
      </c>
      <c r="X3" s="13">
        <v>0</v>
      </c>
      <c r="Y3" s="13">
        <v>350</v>
      </c>
      <c r="Z3" s="12">
        <f t="shared" si="1"/>
        <v>40650</v>
      </c>
      <c r="AA3" s="3" t="s">
        <v>72</v>
      </c>
      <c r="AB3" s="3" t="s">
        <v>73</v>
      </c>
      <c r="AC3" s="3" t="s">
        <v>74</v>
      </c>
      <c r="AD3" s="3">
        <v>90146</v>
      </c>
      <c r="AE3" s="3" t="s">
        <v>19</v>
      </c>
      <c r="AF3" s="3" t="s">
        <v>20</v>
      </c>
      <c r="AG3" s="15" t="s">
        <v>88</v>
      </c>
    </row>
    <row r="4" spans="1:33" ht="12.75">
      <c r="A4" s="3" t="s">
        <v>37</v>
      </c>
      <c r="B4" s="3" t="s">
        <v>105</v>
      </c>
      <c r="C4" s="3" t="s">
        <v>97</v>
      </c>
      <c r="D4" s="3" t="s">
        <v>110</v>
      </c>
      <c r="E4" s="3">
        <v>95100</v>
      </c>
      <c r="F4" s="3" t="s">
        <v>11</v>
      </c>
      <c r="G4" s="4" t="s">
        <v>12</v>
      </c>
      <c r="H4" s="3" t="s">
        <v>38</v>
      </c>
      <c r="I4" s="6" t="s">
        <v>55</v>
      </c>
      <c r="J4" s="16" t="s">
        <v>39</v>
      </c>
      <c r="K4" s="8">
        <v>10</v>
      </c>
      <c r="L4" s="13">
        <v>30000</v>
      </c>
      <c r="M4" s="13"/>
      <c r="N4" s="13">
        <f t="shared" si="0"/>
        <v>300000</v>
      </c>
      <c r="O4" s="3"/>
      <c r="P4" s="13">
        <v>6500</v>
      </c>
      <c r="Q4" s="13">
        <v>800</v>
      </c>
      <c r="R4" s="13">
        <v>2000</v>
      </c>
      <c r="S4" s="13">
        <v>0</v>
      </c>
      <c r="T4" s="13">
        <v>2500</v>
      </c>
      <c r="U4" s="13">
        <v>15000</v>
      </c>
      <c r="V4" s="13">
        <v>2000</v>
      </c>
      <c r="W4" s="13">
        <v>500</v>
      </c>
      <c r="X4" s="13">
        <v>500</v>
      </c>
      <c r="Y4" s="13">
        <v>200</v>
      </c>
      <c r="Z4" s="12">
        <f t="shared" si="1"/>
        <v>30000</v>
      </c>
      <c r="AA4" s="3" t="s">
        <v>72</v>
      </c>
      <c r="AB4" s="3" t="s">
        <v>73</v>
      </c>
      <c r="AC4" s="3" t="s">
        <v>74</v>
      </c>
      <c r="AD4" s="3">
        <v>90146</v>
      </c>
      <c r="AE4" s="3" t="s">
        <v>19</v>
      </c>
      <c r="AF4" s="3" t="s">
        <v>20</v>
      </c>
      <c r="AG4" s="15" t="s">
        <v>89</v>
      </c>
    </row>
    <row r="5" spans="1:33" ht="25.5">
      <c r="A5" s="3" t="s">
        <v>63</v>
      </c>
      <c r="B5" s="3" t="s">
        <v>104</v>
      </c>
      <c r="C5" s="3" t="s">
        <v>98</v>
      </c>
      <c r="D5" s="3" t="s">
        <v>108</v>
      </c>
      <c r="E5" s="3">
        <v>94015</v>
      </c>
      <c r="F5" s="3" t="s">
        <v>15</v>
      </c>
      <c r="G5" s="4" t="s">
        <v>16</v>
      </c>
      <c r="H5" s="3" t="s">
        <v>40</v>
      </c>
      <c r="I5" s="5" t="s">
        <v>62</v>
      </c>
      <c r="J5" s="19" t="s">
        <v>61</v>
      </c>
      <c r="K5" s="8">
        <v>2</v>
      </c>
      <c r="L5" s="13">
        <v>29863.5</v>
      </c>
      <c r="M5" s="13"/>
      <c r="N5" s="13">
        <f t="shared" si="0"/>
        <v>59727</v>
      </c>
      <c r="O5" s="3"/>
      <c r="P5" s="13">
        <v>7812</v>
      </c>
      <c r="Q5" s="13">
        <v>1500</v>
      </c>
      <c r="R5" s="13">
        <v>2201.5</v>
      </c>
      <c r="S5" s="13">
        <v>0</v>
      </c>
      <c r="T5" s="13">
        <v>1500</v>
      </c>
      <c r="U5" s="13">
        <v>13050</v>
      </c>
      <c r="V5" s="13">
        <v>800</v>
      </c>
      <c r="W5" s="13">
        <v>1000</v>
      </c>
      <c r="X5" s="13">
        <v>1000</v>
      </c>
      <c r="Y5" s="13">
        <v>1000</v>
      </c>
      <c r="Z5" s="12">
        <f t="shared" si="1"/>
        <v>29863.5</v>
      </c>
      <c r="AA5" s="3" t="s">
        <v>72</v>
      </c>
      <c r="AB5" s="3" t="s">
        <v>73</v>
      </c>
      <c r="AC5" s="3" t="s">
        <v>74</v>
      </c>
      <c r="AD5" s="3">
        <v>90146</v>
      </c>
      <c r="AE5" s="3" t="s">
        <v>19</v>
      </c>
      <c r="AF5" s="3" t="s">
        <v>20</v>
      </c>
      <c r="AG5" s="15" t="s">
        <v>90</v>
      </c>
    </row>
    <row r="6" spans="1:33" ht="12.75">
      <c r="A6" s="3" t="s">
        <v>41</v>
      </c>
      <c r="B6" s="3" t="s">
        <v>102</v>
      </c>
      <c r="C6" s="3" t="s">
        <v>99</v>
      </c>
      <c r="D6" s="3" t="s">
        <v>109</v>
      </c>
      <c r="E6" s="3">
        <v>98121</v>
      </c>
      <c r="F6" s="3" t="s">
        <v>17</v>
      </c>
      <c r="G6" s="4" t="s">
        <v>18</v>
      </c>
      <c r="H6" s="3" t="s">
        <v>42</v>
      </c>
      <c r="I6" s="6" t="s">
        <v>56</v>
      </c>
      <c r="J6" s="16" t="s">
        <v>43</v>
      </c>
      <c r="K6" s="8">
        <v>4</v>
      </c>
      <c r="L6" s="13">
        <f>+(17555.34+18055.34+17555.34+18055.34)/4</f>
        <v>17805.34</v>
      </c>
      <c r="M6" s="13"/>
      <c r="N6" s="13">
        <f t="shared" si="0"/>
        <v>71221.36</v>
      </c>
      <c r="O6" s="3"/>
      <c r="P6" s="13">
        <v>5533.5</v>
      </c>
      <c r="Q6" s="13">
        <v>269.04</v>
      </c>
      <c r="R6" s="13">
        <v>1822.8</v>
      </c>
      <c r="S6" s="13">
        <v>100</v>
      </c>
      <c r="T6" s="13">
        <v>875</v>
      </c>
      <c r="U6" s="13">
        <v>8585</v>
      </c>
      <c r="V6" s="13">
        <v>0</v>
      </c>
      <c r="W6" s="13">
        <v>320</v>
      </c>
      <c r="X6" s="13">
        <v>50</v>
      </c>
      <c r="Y6" s="13">
        <v>0</v>
      </c>
      <c r="Z6" s="12">
        <f t="shared" si="1"/>
        <v>17555.34</v>
      </c>
      <c r="AA6" s="3" t="s">
        <v>72</v>
      </c>
      <c r="AB6" s="3" t="s">
        <v>73</v>
      </c>
      <c r="AC6" s="3" t="s">
        <v>74</v>
      </c>
      <c r="AD6" s="3">
        <v>90146</v>
      </c>
      <c r="AE6" s="3" t="s">
        <v>19</v>
      </c>
      <c r="AF6" s="3" t="s">
        <v>20</v>
      </c>
      <c r="AG6" s="15" t="s">
        <v>91</v>
      </c>
    </row>
    <row r="7" spans="1:33" ht="25.5">
      <c r="A7" s="3" t="s">
        <v>44</v>
      </c>
      <c r="B7" s="3" t="s">
        <v>102</v>
      </c>
      <c r="C7" s="3" t="s">
        <v>96</v>
      </c>
      <c r="D7" s="3" t="s">
        <v>111</v>
      </c>
      <c r="E7" s="3">
        <v>90123</v>
      </c>
      <c r="F7" s="3" t="s">
        <v>19</v>
      </c>
      <c r="G7" s="4" t="s">
        <v>20</v>
      </c>
      <c r="H7" s="3" t="s">
        <v>45</v>
      </c>
      <c r="I7" s="6" t="s">
        <v>57</v>
      </c>
      <c r="J7" s="20" t="s">
        <v>46</v>
      </c>
      <c r="K7" s="9">
        <v>7</v>
      </c>
      <c r="L7" s="13">
        <f>+(28944.91+29810.06+29990.06+29810.06+29810.06+29990.06+30000)/7</f>
        <v>29765.03</v>
      </c>
      <c r="M7" s="13"/>
      <c r="N7" s="13">
        <f t="shared" si="0"/>
        <v>208355.21</v>
      </c>
      <c r="O7" s="3"/>
      <c r="P7" s="13">
        <v>5533.5</v>
      </c>
      <c r="Q7" s="13">
        <v>4009.76</v>
      </c>
      <c r="R7" s="13">
        <v>1651.65</v>
      </c>
      <c r="S7" s="13">
        <v>0</v>
      </c>
      <c r="T7" s="13">
        <v>2000</v>
      </c>
      <c r="U7" s="13">
        <v>11250</v>
      </c>
      <c r="V7" s="13">
        <v>200</v>
      </c>
      <c r="W7" s="13">
        <v>800</v>
      </c>
      <c r="X7" s="13">
        <v>1000</v>
      </c>
      <c r="Y7" s="13">
        <v>2500</v>
      </c>
      <c r="Z7" s="12">
        <f t="shared" si="1"/>
        <v>28944.91</v>
      </c>
      <c r="AA7" s="3" t="s">
        <v>72</v>
      </c>
      <c r="AB7" s="3" t="s">
        <v>73</v>
      </c>
      <c r="AC7" s="3" t="s">
        <v>74</v>
      </c>
      <c r="AD7" s="3">
        <v>90146</v>
      </c>
      <c r="AE7" s="3" t="s">
        <v>19</v>
      </c>
      <c r="AF7" s="3" t="s">
        <v>20</v>
      </c>
      <c r="AG7" s="15" t="s">
        <v>92</v>
      </c>
    </row>
    <row r="8" spans="1:33" ht="25.5">
      <c r="A8" s="3" t="s">
        <v>47</v>
      </c>
      <c r="B8" s="3" t="s">
        <v>102</v>
      </c>
      <c r="C8" s="3" t="s">
        <v>98</v>
      </c>
      <c r="D8" s="3" t="s">
        <v>112</v>
      </c>
      <c r="E8" s="3">
        <v>97100</v>
      </c>
      <c r="F8" s="3" t="s">
        <v>21</v>
      </c>
      <c r="G8" s="4" t="s">
        <v>22</v>
      </c>
      <c r="H8" s="3" t="s">
        <v>48</v>
      </c>
      <c r="I8" s="6" t="s">
        <v>58</v>
      </c>
      <c r="J8" s="16" t="s">
        <v>49</v>
      </c>
      <c r="K8" s="8">
        <v>2</v>
      </c>
      <c r="L8" s="13">
        <f>(19640.74+20534.74)/2</f>
        <v>20087.74</v>
      </c>
      <c r="M8" s="13"/>
      <c r="N8" s="13">
        <f t="shared" si="0"/>
        <v>40175.48</v>
      </c>
      <c r="O8" s="3"/>
      <c r="P8" s="13">
        <v>5100</v>
      </c>
      <c r="Q8" s="13">
        <v>600</v>
      </c>
      <c r="R8" s="13">
        <v>2506</v>
      </c>
      <c r="S8" s="13">
        <v>0</v>
      </c>
      <c r="T8" s="13">
        <v>1020.88</v>
      </c>
      <c r="U8" s="13">
        <v>9377.56</v>
      </c>
      <c r="V8" s="13">
        <v>0</v>
      </c>
      <c r="W8" s="13">
        <v>260</v>
      </c>
      <c r="X8" s="13">
        <v>270</v>
      </c>
      <c r="Y8" s="13">
        <v>506.3</v>
      </c>
      <c r="Z8" s="12">
        <f t="shared" si="1"/>
        <v>19640.739999999998</v>
      </c>
      <c r="AA8" s="3" t="s">
        <v>72</v>
      </c>
      <c r="AB8" s="3" t="s">
        <v>73</v>
      </c>
      <c r="AC8" s="3" t="s">
        <v>74</v>
      </c>
      <c r="AD8" s="3">
        <v>90146</v>
      </c>
      <c r="AE8" s="3" t="s">
        <v>19</v>
      </c>
      <c r="AF8" s="3" t="s">
        <v>20</v>
      </c>
      <c r="AG8" s="15" t="s">
        <v>93</v>
      </c>
    </row>
    <row r="9" spans="1:33" ht="12.75">
      <c r="A9" s="3" t="s">
        <v>50</v>
      </c>
      <c r="B9" s="3" t="s">
        <v>105</v>
      </c>
      <c r="C9" s="3" t="s">
        <v>100</v>
      </c>
      <c r="D9" s="3" t="s">
        <v>113</v>
      </c>
      <c r="E9" s="3">
        <v>96100</v>
      </c>
      <c r="F9" s="3" t="s">
        <v>23</v>
      </c>
      <c r="G9" s="4" t="s">
        <v>24</v>
      </c>
      <c r="H9" s="3" t="s">
        <v>51</v>
      </c>
      <c r="I9" s="6" t="s">
        <v>59</v>
      </c>
      <c r="J9" s="16" t="s">
        <v>52</v>
      </c>
      <c r="K9" s="8">
        <v>4</v>
      </c>
      <c r="L9" s="13">
        <f>121230/4</f>
        <v>30307.5</v>
      </c>
      <c r="M9" s="13"/>
      <c r="N9" s="13">
        <f t="shared" si="0"/>
        <v>121230</v>
      </c>
      <c r="O9" s="3"/>
      <c r="P9" s="13">
        <v>7845</v>
      </c>
      <c r="Q9" s="13">
        <v>850</v>
      </c>
      <c r="R9" s="13">
        <v>2795</v>
      </c>
      <c r="S9" s="13">
        <v>220</v>
      </c>
      <c r="T9" s="13">
        <v>2400</v>
      </c>
      <c r="U9" s="13">
        <v>11810</v>
      </c>
      <c r="V9" s="13">
        <v>900</v>
      </c>
      <c r="W9" s="13">
        <v>1800</v>
      </c>
      <c r="X9" s="13">
        <v>1500</v>
      </c>
      <c r="Y9" s="13">
        <v>750</v>
      </c>
      <c r="Z9" s="12">
        <f t="shared" si="1"/>
        <v>30870</v>
      </c>
      <c r="AA9" s="3" t="s">
        <v>72</v>
      </c>
      <c r="AB9" s="3" t="s">
        <v>73</v>
      </c>
      <c r="AC9" s="3" t="s">
        <v>74</v>
      </c>
      <c r="AD9" s="3">
        <v>90146</v>
      </c>
      <c r="AE9" s="3" t="s">
        <v>19</v>
      </c>
      <c r="AF9" s="3" t="s">
        <v>20</v>
      </c>
      <c r="AG9" s="15" t="s">
        <v>94</v>
      </c>
    </row>
    <row r="10" spans="1:33" ht="12.75">
      <c r="A10" s="3" t="s">
        <v>65</v>
      </c>
      <c r="B10" s="3" t="s">
        <v>104</v>
      </c>
      <c r="C10" s="3" t="s">
        <v>101</v>
      </c>
      <c r="D10" s="3" t="s">
        <v>114</v>
      </c>
      <c r="E10" s="3">
        <v>91100</v>
      </c>
      <c r="F10" s="3" t="s">
        <v>25</v>
      </c>
      <c r="G10" s="4" t="s">
        <v>26</v>
      </c>
      <c r="H10" s="3" t="s">
        <v>53</v>
      </c>
      <c r="I10" s="6" t="s">
        <v>60</v>
      </c>
      <c r="J10" s="16" t="s">
        <v>54</v>
      </c>
      <c r="K10" s="8">
        <v>4</v>
      </c>
      <c r="L10" s="13">
        <v>27617.9</v>
      </c>
      <c r="M10" s="13"/>
      <c r="N10" s="13">
        <f>+K10*L10-100</f>
        <v>110371.6</v>
      </c>
      <c r="O10" s="17">
        <f>SUM(N2:N10)</f>
        <v>1118708.65</v>
      </c>
      <c r="P10" s="13">
        <v>5374.35</v>
      </c>
      <c r="Q10" s="13">
        <v>3586.08</v>
      </c>
      <c r="R10" s="13">
        <v>1647.47</v>
      </c>
      <c r="S10" s="13">
        <v>600</v>
      </c>
      <c r="T10" s="13">
        <v>1950</v>
      </c>
      <c r="U10" s="13">
        <v>9510</v>
      </c>
      <c r="V10" s="13">
        <v>1800</v>
      </c>
      <c r="W10" s="13">
        <v>650</v>
      </c>
      <c r="X10" s="13">
        <v>1000</v>
      </c>
      <c r="Y10" s="13">
        <v>1500</v>
      </c>
      <c r="Z10" s="12">
        <f t="shared" si="1"/>
        <v>27617.9</v>
      </c>
      <c r="AA10" s="3" t="s">
        <v>72</v>
      </c>
      <c r="AB10" s="3" t="s">
        <v>73</v>
      </c>
      <c r="AC10" s="3" t="s">
        <v>74</v>
      </c>
      <c r="AD10" s="3">
        <v>90146</v>
      </c>
      <c r="AE10" s="3" t="s">
        <v>19</v>
      </c>
      <c r="AF10" s="3" t="s">
        <v>20</v>
      </c>
      <c r="AG10" s="15" t="s">
        <v>95</v>
      </c>
    </row>
    <row r="11" spans="1:3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8">
        <f>SUM(N2:N10)</f>
        <v>1118708.65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</sheetData>
  <printOptions horizontalCentered="1"/>
  <pageMargins left="0.7874015748031497" right="0.7874015748031497" top="1.49" bottom="0.984251968503937" header="0.5118110236220472" footer="0.5118110236220472"/>
  <pageSetup horizontalDpi="600" verticalDpi="600" orientation="landscape" paperSize="9" r:id="rId1"/>
  <headerFooter alignWithMargins="0">
    <oddHeader>&amp;C&amp;"Times New Roman,Grassetto"&amp;14M.I.U.R.
Direzione Generale Affari Internazionali Uff. IV
Autorizzazione Seminari OCSE PISA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mzpk9g</cp:lastModifiedBy>
  <cp:lastPrinted>2008-11-12T14:05:08Z</cp:lastPrinted>
  <dcterms:created xsi:type="dcterms:W3CDTF">1996-11-05T10:16:36Z</dcterms:created>
  <dcterms:modified xsi:type="dcterms:W3CDTF">2008-11-13T15:52:02Z</dcterms:modified>
  <cp:category/>
  <cp:version/>
  <cp:contentType/>
  <cp:contentStatus/>
</cp:coreProperties>
</file>